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44" yWindow="528" windowWidth="16692" windowHeight="8940"/>
  </bookViews>
  <sheets>
    <sheet name="R2019_18" sheetId="1" r:id="rId1"/>
  </sheets>
  <definedNames>
    <definedName name="_xlnm.Print_Titles" localSheetId="0">'R2019_18'!$2:$2</definedName>
  </definedNames>
  <calcPr calcId="145621"/>
</workbook>
</file>

<file path=xl/calcChain.xml><?xml version="1.0" encoding="utf-8"?>
<calcChain xmlns="http://schemas.openxmlformats.org/spreadsheetml/2006/main">
  <c r="G31" i="1" l="1"/>
  <c r="H31" i="1"/>
  <c r="H33" i="1" s="1"/>
  <c r="I31" i="1"/>
  <c r="I33" i="1" s="1"/>
  <c r="J31" i="1"/>
  <c r="F31" i="1"/>
  <c r="G26" i="1"/>
  <c r="G36" i="1" s="1"/>
  <c r="H26" i="1"/>
  <c r="I26" i="1"/>
  <c r="J26" i="1"/>
  <c r="J36" i="1" s="1"/>
  <c r="F26" i="1"/>
  <c r="F36" i="1" s="1"/>
  <c r="G6" i="1"/>
  <c r="G8" i="1" s="1"/>
  <c r="H6" i="1"/>
  <c r="H36" i="1" s="1"/>
  <c r="I6" i="1"/>
  <c r="I36" i="1" s="1"/>
  <c r="J6" i="1"/>
  <c r="J8" i="1" s="1"/>
  <c r="F6" i="1"/>
  <c r="F8" i="1" s="1"/>
  <c r="F33" i="1" l="1"/>
  <c r="F35" i="1"/>
  <c r="G33" i="1"/>
  <c r="G35" i="1"/>
  <c r="J33" i="1"/>
  <c r="J35" i="1" s="1"/>
  <c r="I8" i="1"/>
  <c r="I35" i="1" s="1"/>
  <c r="H8" i="1"/>
  <c r="H35" i="1" s="1"/>
</calcChain>
</file>

<file path=xl/sharedStrings.xml><?xml version="1.0" encoding="utf-8"?>
<sst xmlns="http://schemas.openxmlformats.org/spreadsheetml/2006/main" count="59" uniqueCount="43">
  <si>
    <t>ORJ</t>
  </si>
  <si>
    <t>Par</t>
  </si>
  <si>
    <t>Pol</t>
  </si>
  <si>
    <t>ÚZ</t>
  </si>
  <si>
    <t>Název účelového znaku</t>
  </si>
  <si>
    <t>Úč 2016 (1-12)</t>
  </si>
  <si>
    <t>Úč 2017 (1-12)</t>
  </si>
  <si>
    <t>RU 2018 (1-6)</t>
  </si>
  <si>
    <t>Úč 2018 (1-6)</t>
  </si>
  <si>
    <t>Ostatní neinv. přijaté transf. ze SR</t>
  </si>
  <si>
    <t>Transfer na krytí přísp.poskytovaných na ochr.pomůcky a prac.prostř.</t>
  </si>
  <si>
    <t>Platy zaměstnanců v prac.poměru</t>
  </si>
  <si>
    <t>Ostatní podpora zaměstnanosti</t>
  </si>
  <si>
    <t>Pov.soc.pojistné,přísp.na st.polit.zam.</t>
  </si>
  <si>
    <t>Pov.zdravot.pojistné</t>
  </si>
  <si>
    <t>Ochranné pomůcky</t>
  </si>
  <si>
    <t>Drobný hm. DM</t>
  </si>
  <si>
    <t>Nákup materiálu j.n.</t>
  </si>
  <si>
    <t>Teplo</t>
  </si>
  <si>
    <t>Elektrická energie</t>
  </si>
  <si>
    <t>Pohonné hmoty a maziva</t>
  </si>
  <si>
    <t>Služby elektronických komunikací</t>
  </si>
  <si>
    <t>Služby peněžních ústavů</t>
  </si>
  <si>
    <t>Služby školení a vzdělávání</t>
  </si>
  <si>
    <t>Nákup ostatních služeb</t>
  </si>
  <si>
    <t>Opravy a udržování</t>
  </si>
  <si>
    <t>Poskytnuté zálohy vnitřním org. jedn.</t>
  </si>
  <si>
    <t>Stroje, přístroje a zařízení</t>
  </si>
  <si>
    <t>Dopravní prostředky</t>
  </si>
  <si>
    <t>ORG</t>
  </si>
  <si>
    <t>Běžné výdaje</t>
  </si>
  <si>
    <t>Běžné příjmy</t>
  </si>
  <si>
    <t>Kapitálové výdaje výdaje</t>
  </si>
  <si>
    <t>Výdaje 18 - Org. sl. - Pracovní skupina</t>
  </si>
  <si>
    <t>Příjmy 18 - Org. sl. - Pracovní skupina</t>
  </si>
  <si>
    <t>VÝSLEDEK HOSPODAŘENÍ (P - V)</t>
  </si>
  <si>
    <t>PROVOZNÍ PŘEBYTEK (BP - BV)</t>
  </si>
  <si>
    <t>Název položky</t>
  </si>
  <si>
    <t>Název paragrafu</t>
  </si>
  <si>
    <t>NR 2019</t>
  </si>
  <si>
    <t>sociální fond</t>
  </si>
  <si>
    <t>184.000,- Kč</t>
  </si>
  <si>
    <t>PRACOVNÍ SKUPINA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</si>
</sst>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3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9">
    <xf numFmtId="0" fontId="0" fillId="0" borderId="0" xfId="0" applyProtection="1"/>
    <xf numFmtId="16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9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" fontId="2" fillId="3" borderId="1" xfId="0" applyNumberFormat="1" applyFont="1" applyFill="1" applyBorder="1" applyAlignment="1" applyProtection="1">
      <alignment vertical="center" wrapText="1"/>
    </xf>
    <xf numFmtId="49" fontId="2" fillId="3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tabSelected="1" zoomScaleNormal="100" workbookViewId="0">
      <pane ySplit="2" topLeftCell="A3" activePane="bottomLeft" state="frozen"/>
      <selection pane="bottomLeft" activeCell="A2" sqref="A2"/>
    </sheetView>
  </sheetViews>
  <sheetFormatPr defaultColWidth="8.7265625" defaultRowHeight="13.2" x14ac:dyDescent="0.25"/>
  <cols>
    <col min="1" max="1" width="5" style="12" customWidth="1"/>
    <col min="2" max="3" width="5.1796875" style="12" customWidth="1"/>
    <col min="4" max="4" width="7.1796875" style="12" customWidth="1"/>
    <col min="5" max="5" width="11.36328125" style="12" customWidth="1"/>
    <col min="6" max="10" width="11.1796875" style="14" customWidth="1"/>
    <col min="11" max="11" width="26.7265625" style="13" customWidth="1"/>
    <col min="12" max="12" width="22.1796875" style="13" customWidth="1"/>
    <col min="13" max="13" width="46.7265625" style="13" customWidth="1"/>
    <col min="14" max="16384" width="8.7265625" style="4"/>
  </cols>
  <sheetData>
    <row r="1" spans="1:13" ht="19.2" customHeight="1" x14ac:dyDescent="0.25">
      <c r="A1" s="18" t="s">
        <v>42</v>
      </c>
    </row>
    <row r="2" spans="1:13" ht="27" customHeight="1" x14ac:dyDescent="0.25">
      <c r="A2" s="1" t="s">
        <v>0</v>
      </c>
      <c r="B2" s="1" t="s">
        <v>1</v>
      </c>
      <c r="C2" s="1" t="s">
        <v>2</v>
      </c>
      <c r="D2" s="1" t="s">
        <v>29</v>
      </c>
      <c r="E2" s="1" t="s">
        <v>3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39</v>
      </c>
      <c r="K2" s="2" t="s">
        <v>37</v>
      </c>
      <c r="L2" s="2" t="s">
        <v>38</v>
      </c>
      <c r="M2" s="2" t="s">
        <v>4</v>
      </c>
    </row>
    <row r="3" spans="1:13" x14ac:dyDescent="0.25">
      <c r="A3" s="5"/>
      <c r="B3" s="5"/>
      <c r="C3" s="5"/>
      <c r="D3" s="5"/>
      <c r="E3" s="5"/>
      <c r="F3" s="7"/>
      <c r="G3" s="7"/>
      <c r="H3" s="7"/>
      <c r="I3" s="7"/>
      <c r="J3" s="8"/>
      <c r="K3" s="6"/>
      <c r="L3" s="6"/>
      <c r="M3" s="6"/>
    </row>
    <row r="4" spans="1:13" x14ac:dyDescent="0.25">
      <c r="A4" s="5">
        <v>18</v>
      </c>
      <c r="B4" s="5"/>
      <c r="C4" s="5">
        <v>4116</v>
      </c>
      <c r="D4" s="5"/>
      <c r="E4" s="5">
        <v>13017</v>
      </c>
      <c r="F4" s="7"/>
      <c r="G4" s="7"/>
      <c r="H4" s="7"/>
      <c r="I4" s="7">
        <v>61.844999999999999</v>
      </c>
      <c r="J4" s="8"/>
      <c r="K4" s="6" t="s">
        <v>9</v>
      </c>
      <c r="L4" s="6"/>
      <c r="M4" s="6" t="s">
        <v>10</v>
      </c>
    </row>
    <row r="5" spans="1:13" x14ac:dyDescent="0.25">
      <c r="A5" s="5"/>
      <c r="B5" s="5"/>
      <c r="C5" s="5"/>
      <c r="D5" s="5"/>
      <c r="E5" s="5"/>
      <c r="F5" s="7"/>
      <c r="G5" s="7"/>
      <c r="H5" s="7"/>
      <c r="I5" s="7"/>
      <c r="J5" s="8"/>
      <c r="K5" s="6"/>
      <c r="L5" s="6"/>
      <c r="M5" s="6"/>
    </row>
    <row r="6" spans="1:13" x14ac:dyDescent="0.25">
      <c r="A6" s="9"/>
      <c r="B6" s="9" t="s">
        <v>31</v>
      </c>
      <c r="C6" s="9"/>
      <c r="D6" s="9"/>
      <c r="E6" s="9"/>
      <c r="F6" s="11">
        <f>SUM(F3:F5)</f>
        <v>0</v>
      </c>
      <c r="G6" s="11">
        <f t="shared" ref="G6:J6" si="0">SUM(G3:G5)</f>
        <v>0</v>
      </c>
      <c r="H6" s="11">
        <f t="shared" si="0"/>
        <v>0</v>
      </c>
      <c r="I6" s="11">
        <f t="shared" si="0"/>
        <v>61.844999999999999</v>
      </c>
      <c r="J6" s="11">
        <f t="shared" si="0"/>
        <v>0</v>
      </c>
      <c r="K6" s="10"/>
      <c r="L6" s="10"/>
      <c r="M6" s="10"/>
    </row>
    <row r="7" spans="1:13" x14ac:dyDescent="0.25">
      <c r="A7" s="5"/>
      <c r="B7" s="5"/>
      <c r="C7" s="5"/>
      <c r="D7" s="5"/>
      <c r="E7" s="5"/>
      <c r="F7" s="7"/>
      <c r="G7" s="7"/>
      <c r="H7" s="7"/>
      <c r="I7" s="7"/>
      <c r="J7" s="8"/>
      <c r="K7" s="6"/>
      <c r="L7" s="6"/>
      <c r="M7" s="6"/>
    </row>
    <row r="8" spans="1:13" x14ac:dyDescent="0.25">
      <c r="A8" s="9"/>
      <c r="B8" s="9" t="s">
        <v>34</v>
      </c>
      <c r="C8" s="9"/>
      <c r="D8" s="9"/>
      <c r="E8" s="9"/>
      <c r="F8" s="11">
        <f>SUM(F6:F7)</f>
        <v>0</v>
      </c>
      <c r="G8" s="11">
        <f t="shared" ref="G8:J8" si="1">SUM(G6:G7)</f>
        <v>0</v>
      </c>
      <c r="H8" s="11">
        <f t="shared" si="1"/>
        <v>0</v>
      </c>
      <c r="I8" s="11">
        <f t="shared" si="1"/>
        <v>61.844999999999999</v>
      </c>
      <c r="J8" s="11">
        <f t="shared" si="1"/>
        <v>0</v>
      </c>
      <c r="K8" s="10"/>
      <c r="L8" s="10"/>
      <c r="M8" s="10"/>
    </row>
    <row r="9" spans="1:13" x14ac:dyDescent="0.25">
      <c r="A9" s="5"/>
      <c r="B9" s="5"/>
      <c r="C9" s="5"/>
      <c r="D9" s="5"/>
      <c r="E9" s="5"/>
      <c r="F9" s="7"/>
      <c r="G9" s="7"/>
      <c r="H9" s="7"/>
      <c r="I9" s="7"/>
      <c r="J9" s="8"/>
      <c r="K9" s="6"/>
      <c r="L9" s="6"/>
      <c r="M9" s="6"/>
    </row>
    <row r="10" spans="1:13" x14ac:dyDescent="0.25">
      <c r="A10" s="5">
        <v>18</v>
      </c>
      <c r="B10" s="5">
        <v>4226</v>
      </c>
      <c r="C10" s="5">
        <v>5011</v>
      </c>
      <c r="D10" s="5"/>
      <c r="E10" s="5"/>
      <c r="F10" s="7">
        <v>3626.1990000000001</v>
      </c>
      <c r="G10" s="7">
        <v>3872.7689999999998</v>
      </c>
      <c r="H10" s="7">
        <v>4620</v>
      </c>
      <c r="I10" s="7">
        <v>1713.825</v>
      </c>
      <c r="J10" s="15">
        <v>4580</v>
      </c>
      <c r="K10" s="16" t="s">
        <v>11</v>
      </c>
      <c r="L10" s="16" t="s">
        <v>12</v>
      </c>
      <c r="M10" s="6"/>
    </row>
    <row r="11" spans="1:13" x14ac:dyDescent="0.25">
      <c r="A11" s="5">
        <v>18</v>
      </c>
      <c r="B11" s="5">
        <v>4226</v>
      </c>
      <c r="C11" s="5">
        <v>5031</v>
      </c>
      <c r="D11" s="5"/>
      <c r="E11" s="5"/>
      <c r="F11" s="7">
        <v>905.11</v>
      </c>
      <c r="G11" s="7">
        <v>967.95825000000002</v>
      </c>
      <c r="H11" s="7">
        <v>1155</v>
      </c>
      <c r="I11" s="7">
        <v>427.47300000000001</v>
      </c>
      <c r="J11" s="15">
        <v>1145</v>
      </c>
      <c r="K11" s="16" t="s">
        <v>13</v>
      </c>
      <c r="L11" s="16" t="s">
        <v>12</v>
      </c>
      <c r="M11" s="6"/>
    </row>
    <row r="12" spans="1:13" x14ac:dyDescent="0.25">
      <c r="A12" s="5">
        <v>18</v>
      </c>
      <c r="B12" s="5">
        <v>4226</v>
      </c>
      <c r="C12" s="5">
        <v>5032</v>
      </c>
      <c r="D12" s="5"/>
      <c r="E12" s="5"/>
      <c r="F12" s="7">
        <v>325.822</v>
      </c>
      <c r="G12" s="7">
        <v>348.47199999999998</v>
      </c>
      <c r="H12" s="7">
        <v>416</v>
      </c>
      <c r="I12" s="7">
        <v>153.887</v>
      </c>
      <c r="J12" s="15">
        <v>413</v>
      </c>
      <c r="K12" s="16" t="s">
        <v>14</v>
      </c>
      <c r="L12" s="16" t="s">
        <v>12</v>
      </c>
      <c r="M12" s="6"/>
    </row>
    <row r="13" spans="1:13" x14ac:dyDescent="0.25">
      <c r="A13" s="5">
        <v>18</v>
      </c>
      <c r="B13" s="5">
        <v>4226</v>
      </c>
      <c r="C13" s="5">
        <v>5132</v>
      </c>
      <c r="D13" s="5"/>
      <c r="E13" s="5"/>
      <c r="F13" s="7">
        <v>122.14736000000001</v>
      </c>
      <c r="G13" s="7">
        <v>123.00563</v>
      </c>
      <c r="H13" s="7">
        <v>195</v>
      </c>
      <c r="I13" s="7">
        <v>112.95706</v>
      </c>
      <c r="J13" s="8">
        <v>195</v>
      </c>
      <c r="K13" s="6" t="s">
        <v>15</v>
      </c>
      <c r="L13" s="6" t="s">
        <v>12</v>
      </c>
      <c r="M13" s="6"/>
    </row>
    <row r="14" spans="1:13" x14ac:dyDescent="0.25">
      <c r="A14" s="5">
        <v>18</v>
      </c>
      <c r="B14" s="5">
        <v>4226</v>
      </c>
      <c r="C14" s="5">
        <v>5137</v>
      </c>
      <c r="D14" s="5"/>
      <c r="E14" s="5"/>
      <c r="F14" s="7">
        <v>95.640540000000001</v>
      </c>
      <c r="G14" s="7">
        <v>72.216059999999999</v>
      </c>
      <c r="H14" s="7">
        <v>175</v>
      </c>
      <c r="I14" s="7">
        <v>33.454799999999999</v>
      </c>
      <c r="J14" s="8">
        <v>175</v>
      </c>
      <c r="K14" s="6" t="s">
        <v>16</v>
      </c>
      <c r="L14" s="6" t="s">
        <v>12</v>
      </c>
      <c r="M14" s="6"/>
    </row>
    <row r="15" spans="1:13" x14ac:dyDescent="0.25">
      <c r="A15" s="5">
        <v>18</v>
      </c>
      <c r="B15" s="5">
        <v>4226</v>
      </c>
      <c r="C15" s="5">
        <v>5139</v>
      </c>
      <c r="D15" s="5"/>
      <c r="E15" s="5"/>
      <c r="F15" s="7">
        <v>639.76756999999998</v>
      </c>
      <c r="G15" s="7">
        <v>541.85699</v>
      </c>
      <c r="H15" s="7">
        <v>850</v>
      </c>
      <c r="I15" s="7">
        <v>273.01693999999998</v>
      </c>
      <c r="J15" s="8">
        <v>850</v>
      </c>
      <c r="K15" s="6" t="s">
        <v>17</v>
      </c>
      <c r="L15" s="6" t="s">
        <v>12</v>
      </c>
      <c r="M15" s="6"/>
    </row>
    <row r="16" spans="1:13" x14ac:dyDescent="0.25">
      <c r="A16" s="5">
        <v>18</v>
      </c>
      <c r="B16" s="5">
        <v>4226</v>
      </c>
      <c r="C16" s="5">
        <v>5152</v>
      </c>
      <c r="D16" s="5"/>
      <c r="E16" s="5"/>
      <c r="F16" s="7">
        <v>69.154200000000003</v>
      </c>
      <c r="G16" s="7">
        <v>64.766379999999998</v>
      </c>
      <c r="H16" s="7">
        <v>110</v>
      </c>
      <c r="I16" s="7"/>
      <c r="J16" s="8">
        <v>110</v>
      </c>
      <c r="K16" s="6" t="s">
        <v>18</v>
      </c>
      <c r="L16" s="6" t="s">
        <v>12</v>
      </c>
      <c r="M16" s="6"/>
    </row>
    <row r="17" spans="1:13" x14ac:dyDescent="0.25">
      <c r="A17" s="5">
        <v>18</v>
      </c>
      <c r="B17" s="5">
        <v>4226</v>
      </c>
      <c r="C17" s="5">
        <v>5154</v>
      </c>
      <c r="D17" s="5"/>
      <c r="E17" s="5"/>
      <c r="F17" s="7">
        <v>23.376449999999998</v>
      </c>
      <c r="G17" s="7">
        <v>28.31521</v>
      </c>
      <c r="H17" s="7">
        <v>37</v>
      </c>
      <c r="I17" s="7">
        <v>15.689310000000001</v>
      </c>
      <c r="J17" s="8">
        <v>37</v>
      </c>
      <c r="K17" s="6" t="s">
        <v>19</v>
      </c>
      <c r="L17" s="6" t="s">
        <v>12</v>
      </c>
      <c r="M17" s="6"/>
    </row>
    <row r="18" spans="1:13" x14ac:dyDescent="0.25">
      <c r="A18" s="5">
        <v>18</v>
      </c>
      <c r="B18" s="5">
        <v>4226</v>
      </c>
      <c r="C18" s="5">
        <v>5156</v>
      </c>
      <c r="D18" s="5"/>
      <c r="E18" s="5"/>
      <c r="F18" s="7">
        <v>80.656999999999996</v>
      </c>
      <c r="G18" s="7">
        <v>88.120999999999995</v>
      </c>
      <c r="H18" s="7">
        <v>315</v>
      </c>
      <c r="I18" s="7">
        <v>174.52</v>
      </c>
      <c r="J18" s="8">
        <v>315</v>
      </c>
      <c r="K18" s="6" t="s">
        <v>20</v>
      </c>
      <c r="L18" s="6" t="s">
        <v>12</v>
      </c>
      <c r="M18" s="6"/>
    </row>
    <row r="19" spans="1:13" x14ac:dyDescent="0.25">
      <c r="A19" s="5">
        <v>18</v>
      </c>
      <c r="B19" s="5">
        <v>4226</v>
      </c>
      <c r="C19" s="5">
        <v>5162</v>
      </c>
      <c r="D19" s="5"/>
      <c r="E19" s="5"/>
      <c r="F19" s="7">
        <v>14.922750000000001</v>
      </c>
      <c r="G19" s="7">
        <v>13.624420000000001</v>
      </c>
      <c r="H19" s="7">
        <v>30</v>
      </c>
      <c r="I19" s="7">
        <v>7.8311200000000003</v>
      </c>
      <c r="J19" s="8">
        <v>30</v>
      </c>
      <c r="K19" s="6" t="s">
        <v>21</v>
      </c>
      <c r="L19" s="6" t="s">
        <v>12</v>
      </c>
      <c r="M19" s="6"/>
    </row>
    <row r="20" spans="1:13" x14ac:dyDescent="0.25">
      <c r="A20" s="5">
        <v>18</v>
      </c>
      <c r="B20" s="5">
        <v>4226</v>
      </c>
      <c r="C20" s="5">
        <v>5163</v>
      </c>
      <c r="D20" s="5"/>
      <c r="E20" s="5"/>
      <c r="F20" s="7">
        <v>16.018219999999999</v>
      </c>
      <c r="G20" s="7">
        <v>28.6936</v>
      </c>
      <c r="H20" s="7">
        <v>30</v>
      </c>
      <c r="I20" s="7">
        <v>4.2905800000000003</v>
      </c>
      <c r="J20" s="8">
        <v>30</v>
      </c>
      <c r="K20" s="6" t="s">
        <v>22</v>
      </c>
      <c r="L20" s="6" t="s">
        <v>12</v>
      </c>
      <c r="M20" s="6"/>
    </row>
    <row r="21" spans="1:13" x14ac:dyDescent="0.25">
      <c r="A21" s="5">
        <v>18</v>
      </c>
      <c r="B21" s="5">
        <v>4226</v>
      </c>
      <c r="C21" s="5">
        <v>5167</v>
      </c>
      <c r="D21" s="5"/>
      <c r="E21" s="5"/>
      <c r="F21" s="7">
        <v>18.63</v>
      </c>
      <c r="G21" s="7"/>
      <c r="H21" s="7">
        <v>58</v>
      </c>
      <c r="I21" s="7">
        <v>4.1100000000000003</v>
      </c>
      <c r="J21" s="8">
        <v>58</v>
      </c>
      <c r="K21" s="6" t="s">
        <v>23</v>
      </c>
      <c r="L21" s="6" t="s">
        <v>12</v>
      </c>
      <c r="M21" s="6"/>
    </row>
    <row r="22" spans="1:13" x14ac:dyDescent="0.25">
      <c r="A22" s="5">
        <v>18</v>
      </c>
      <c r="B22" s="5">
        <v>4226</v>
      </c>
      <c r="C22" s="5">
        <v>5169</v>
      </c>
      <c r="D22" s="5"/>
      <c r="E22" s="5"/>
      <c r="F22" s="7">
        <v>174.35390000000001</v>
      </c>
      <c r="G22" s="7">
        <v>106.26898</v>
      </c>
      <c r="H22" s="7">
        <v>175</v>
      </c>
      <c r="I22" s="7">
        <v>29.713460000000001</v>
      </c>
      <c r="J22" s="8">
        <v>175</v>
      </c>
      <c r="K22" s="6" t="s">
        <v>24</v>
      </c>
      <c r="L22" s="6" t="s">
        <v>12</v>
      </c>
      <c r="M22" s="6"/>
    </row>
    <row r="23" spans="1:13" x14ac:dyDescent="0.25">
      <c r="A23" s="5">
        <v>18</v>
      </c>
      <c r="B23" s="5">
        <v>4226</v>
      </c>
      <c r="C23" s="5">
        <v>5171</v>
      </c>
      <c r="D23" s="5"/>
      <c r="E23" s="5"/>
      <c r="F23" s="7">
        <v>156.25915000000001</v>
      </c>
      <c r="G23" s="7">
        <v>121.24299999999999</v>
      </c>
      <c r="H23" s="7">
        <v>200</v>
      </c>
      <c r="I23" s="7">
        <v>53.16</v>
      </c>
      <c r="J23" s="8">
        <v>200</v>
      </c>
      <c r="K23" s="6" t="s">
        <v>25</v>
      </c>
      <c r="L23" s="6" t="s">
        <v>12</v>
      </c>
      <c r="M23" s="6"/>
    </row>
    <row r="24" spans="1:13" x14ac:dyDescent="0.25">
      <c r="A24" s="5">
        <v>18</v>
      </c>
      <c r="B24" s="5">
        <v>4226</v>
      </c>
      <c r="C24" s="5">
        <v>5181</v>
      </c>
      <c r="D24" s="5"/>
      <c r="E24" s="5"/>
      <c r="F24" s="7">
        <v>0</v>
      </c>
      <c r="G24" s="7">
        <v>0</v>
      </c>
      <c r="H24" s="7"/>
      <c r="I24" s="7">
        <v>1466.2567300000001</v>
      </c>
      <c r="J24" s="8"/>
      <c r="K24" s="6" t="s">
        <v>26</v>
      </c>
      <c r="L24" s="6" t="s">
        <v>12</v>
      </c>
      <c r="M24" s="6"/>
    </row>
    <row r="25" spans="1:13" x14ac:dyDescent="0.25">
      <c r="A25" s="5"/>
      <c r="B25" s="5"/>
      <c r="C25" s="5"/>
      <c r="D25" s="5"/>
      <c r="E25" s="5"/>
      <c r="F25" s="7"/>
      <c r="G25" s="7"/>
      <c r="H25" s="7"/>
      <c r="I25" s="7"/>
      <c r="J25" s="8"/>
      <c r="K25" s="6"/>
      <c r="L25" s="6"/>
      <c r="M25" s="6"/>
    </row>
    <row r="26" spans="1:13" x14ac:dyDescent="0.25">
      <c r="A26" s="9"/>
      <c r="B26" s="9" t="s">
        <v>30</v>
      </c>
      <c r="C26" s="9"/>
      <c r="D26" s="9"/>
      <c r="E26" s="9"/>
      <c r="F26" s="11">
        <f>SUM(F9:F25)</f>
        <v>6268.0581400000001</v>
      </c>
      <c r="G26" s="11">
        <f t="shared" ref="G26:J26" si="2">SUM(G9:G25)</f>
        <v>6377.3105199999991</v>
      </c>
      <c r="H26" s="11">
        <f t="shared" si="2"/>
        <v>8366</v>
      </c>
      <c r="I26" s="11">
        <f t="shared" si="2"/>
        <v>4470.1850000000004</v>
      </c>
      <c r="J26" s="11">
        <f t="shared" si="2"/>
        <v>8313</v>
      </c>
      <c r="K26" s="10"/>
      <c r="L26" s="10"/>
      <c r="M26" s="10"/>
    </row>
    <row r="27" spans="1:13" x14ac:dyDescent="0.25">
      <c r="A27" s="5"/>
      <c r="B27" s="5"/>
      <c r="C27" s="5"/>
      <c r="D27" s="5"/>
      <c r="E27" s="5"/>
      <c r="F27" s="7"/>
      <c r="G27" s="7"/>
      <c r="H27" s="7"/>
      <c r="I27" s="7"/>
      <c r="J27" s="8"/>
      <c r="K27" s="6"/>
      <c r="L27" s="6"/>
      <c r="M27" s="6"/>
    </row>
    <row r="28" spans="1:13" x14ac:dyDescent="0.25">
      <c r="A28" s="5">
        <v>18</v>
      </c>
      <c r="B28" s="5">
        <v>4226</v>
      </c>
      <c r="C28" s="5">
        <v>6122</v>
      </c>
      <c r="D28" s="5"/>
      <c r="E28" s="5"/>
      <c r="F28" s="7"/>
      <c r="G28" s="7">
        <v>228.69</v>
      </c>
      <c r="H28" s="7"/>
      <c r="I28" s="7"/>
      <c r="J28" s="8">
        <v>0</v>
      </c>
      <c r="K28" s="6" t="s">
        <v>27</v>
      </c>
      <c r="L28" s="6" t="s">
        <v>12</v>
      </c>
      <c r="M28" s="6"/>
    </row>
    <row r="29" spans="1:13" x14ac:dyDescent="0.25">
      <c r="A29" s="5">
        <v>18</v>
      </c>
      <c r="B29" s="5">
        <v>4226</v>
      </c>
      <c r="C29" s="5">
        <v>6123</v>
      </c>
      <c r="D29" s="5"/>
      <c r="E29" s="5"/>
      <c r="F29" s="7">
        <v>43.921999999999997</v>
      </c>
      <c r="G29" s="7"/>
      <c r="H29" s="7"/>
      <c r="I29" s="7"/>
      <c r="J29" s="8">
        <v>0</v>
      </c>
      <c r="K29" s="6" t="s">
        <v>28</v>
      </c>
      <c r="L29" s="6" t="s">
        <v>12</v>
      </c>
      <c r="M29" s="6"/>
    </row>
    <row r="30" spans="1:13" x14ac:dyDescent="0.25">
      <c r="A30" s="5"/>
      <c r="B30" s="5"/>
      <c r="C30" s="5"/>
      <c r="D30" s="5"/>
      <c r="E30" s="5"/>
      <c r="F30" s="7"/>
      <c r="G30" s="7"/>
      <c r="H30" s="7"/>
      <c r="I30" s="7"/>
      <c r="J30" s="8"/>
      <c r="K30" s="6"/>
      <c r="L30" s="6"/>
      <c r="M30" s="6"/>
    </row>
    <row r="31" spans="1:13" x14ac:dyDescent="0.25">
      <c r="A31" s="9"/>
      <c r="B31" s="9" t="s">
        <v>32</v>
      </c>
      <c r="C31" s="9"/>
      <c r="D31" s="9"/>
      <c r="E31" s="9"/>
      <c r="F31" s="11">
        <f>SUM(F27:F30)</f>
        <v>43.921999999999997</v>
      </c>
      <c r="G31" s="11">
        <f t="shared" ref="G31:J31" si="3">SUM(G27:G30)</f>
        <v>228.69</v>
      </c>
      <c r="H31" s="11">
        <f t="shared" si="3"/>
        <v>0</v>
      </c>
      <c r="I31" s="11">
        <f t="shared" si="3"/>
        <v>0</v>
      </c>
      <c r="J31" s="11">
        <f t="shared" si="3"/>
        <v>0</v>
      </c>
      <c r="K31" s="10"/>
      <c r="L31" s="10"/>
      <c r="M31" s="10"/>
    </row>
    <row r="32" spans="1:13" x14ac:dyDescent="0.25">
      <c r="A32" s="5"/>
      <c r="B32" s="5"/>
      <c r="C32" s="5"/>
      <c r="D32" s="5"/>
      <c r="E32" s="5"/>
      <c r="F32" s="7"/>
      <c r="G32" s="7"/>
      <c r="H32" s="7"/>
      <c r="I32" s="7"/>
      <c r="J32" s="8"/>
      <c r="K32" s="6"/>
      <c r="L32" s="6"/>
      <c r="M32" s="6"/>
    </row>
    <row r="33" spans="1:13" x14ac:dyDescent="0.25">
      <c r="A33" s="9"/>
      <c r="B33" s="9" t="s">
        <v>33</v>
      </c>
      <c r="C33" s="9"/>
      <c r="D33" s="9"/>
      <c r="E33" s="9"/>
      <c r="F33" s="11">
        <f>SUM(F31,F26)</f>
        <v>6311.9801399999997</v>
      </c>
      <c r="G33" s="11">
        <f t="shared" ref="G33:J33" si="4">SUM(G31,G26)</f>
        <v>6606.0005199999987</v>
      </c>
      <c r="H33" s="11">
        <f t="shared" si="4"/>
        <v>8366</v>
      </c>
      <c r="I33" s="11">
        <f t="shared" si="4"/>
        <v>4470.1850000000004</v>
      </c>
      <c r="J33" s="11">
        <f t="shared" si="4"/>
        <v>8313</v>
      </c>
      <c r="K33" s="10"/>
      <c r="L33" s="10"/>
      <c r="M33" s="10"/>
    </row>
    <row r="34" spans="1:13" x14ac:dyDescent="0.25">
      <c r="A34" s="5"/>
      <c r="B34" s="5"/>
      <c r="C34" s="5"/>
      <c r="D34" s="5"/>
      <c r="E34" s="5"/>
      <c r="F34" s="7"/>
      <c r="G34" s="7"/>
      <c r="H34" s="7"/>
      <c r="I34" s="7"/>
      <c r="J34" s="8"/>
      <c r="K34" s="6"/>
      <c r="L34" s="6"/>
      <c r="M34" s="6"/>
    </row>
    <row r="35" spans="1:13" x14ac:dyDescent="0.25">
      <c r="A35" s="9"/>
      <c r="B35" s="9" t="s">
        <v>35</v>
      </c>
      <c r="C35" s="9"/>
      <c r="D35" s="9"/>
      <c r="E35" s="9"/>
      <c r="F35" s="11">
        <f>F8-F33</f>
        <v>-6311.9801399999997</v>
      </c>
      <c r="G35" s="11">
        <f t="shared" ref="G35:J35" si="5">G8-G33</f>
        <v>-6606.0005199999987</v>
      </c>
      <c r="H35" s="11">
        <f t="shared" si="5"/>
        <v>-8366</v>
      </c>
      <c r="I35" s="11">
        <f t="shared" si="5"/>
        <v>-4408.34</v>
      </c>
      <c r="J35" s="11">
        <f t="shared" si="5"/>
        <v>-8313</v>
      </c>
      <c r="K35" s="10"/>
      <c r="L35" s="10"/>
      <c r="M35" s="10"/>
    </row>
    <row r="36" spans="1:13" x14ac:dyDescent="0.25">
      <c r="A36" s="9"/>
      <c r="B36" s="9" t="s">
        <v>36</v>
      </c>
      <c r="C36" s="9"/>
      <c r="D36" s="9"/>
      <c r="E36" s="9"/>
      <c r="F36" s="11">
        <f>F6-F26</f>
        <v>-6268.0581400000001</v>
      </c>
      <c r="G36" s="11">
        <f t="shared" ref="G36:J36" si="6">G6-G26</f>
        <v>-6377.3105199999991</v>
      </c>
      <c r="H36" s="11">
        <f t="shared" si="6"/>
        <v>-8366</v>
      </c>
      <c r="I36" s="11">
        <f t="shared" si="6"/>
        <v>-4408.34</v>
      </c>
      <c r="J36" s="11">
        <f t="shared" si="6"/>
        <v>-8313</v>
      </c>
      <c r="K36" s="10"/>
      <c r="L36" s="10"/>
      <c r="M36" s="10"/>
    </row>
    <row r="38" spans="1:13" x14ac:dyDescent="0.25">
      <c r="I38" s="14" t="s">
        <v>40</v>
      </c>
      <c r="J38" s="14" t="s">
        <v>41</v>
      </c>
    </row>
    <row r="45" spans="1:13" x14ac:dyDescent="0.25">
      <c r="F45" s="12"/>
      <c r="I45" s="17"/>
      <c r="K45" s="17"/>
    </row>
    <row r="46" spans="1:13" x14ac:dyDescent="0.25">
      <c r="F46" s="12"/>
    </row>
  </sheetData>
  <pageMargins left="0.19685039369791668" right="0.19685039369791668" top="0.19685039369791668" bottom="0.39370078739583336" header="0.19685039369791668" footer="0.19685039369791668"/>
  <pageSetup paperSize="9" scale="71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R2019_18</vt:lpstr>
      <vt:lpstr>'R2019_18'!Názvy_tisku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2018-07-20T07:41:05Z</dcterms:created>
  <dcterms:modified xsi:type="dcterms:W3CDTF">2018-11-27T09:40:30Z</dcterms:modified>
</cp:coreProperties>
</file>